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Northern" sheetId="1" r:id="rId1"/>
    <sheet name="Sheet1" sheetId="2" r:id="rId2"/>
  </sheets>
  <definedNames>
    <definedName name="Installed">'Northern'!$D$33:$G$33</definedName>
    <definedName name="MaxProduction">'Northern'!$J$25:$J$32</definedName>
    <definedName name="Produced">'Northern'!$H$25:$H$32</definedName>
    <definedName name="ProductionCost">'Northern'!$D$5:$E$8</definedName>
    <definedName name="ScheduledInstallations">'Northern'!$D$35:$G$35</definedName>
    <definedName name="sencount" hidden="1">3</definedName>
    <definedName name="solver_adj" localSheetId="0" hidden="1">'Northern'!$D$25:$G$32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'Northern'!$D$33:$G$33</definedName>
    <definedName name="solver_lhs2" localSheetId="0" hidden="1">'Northern'!$H$25:$H$32</definedName>
    <definedName name="solver_lhs3" localSheetId="0" hidden="1">'Northern'!$D$27:$D$32</definedName>
    <definedName name="solver_lhs4" localSheetId="0" hidden="1">'Northern'!$E$29:$E$32</definedName>
    <definedName name="solver_lhs5" localSheetId="0" hidden="1">'Northern'!$F$31:$F$32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'Northern'!$J$36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hs1" localSheetId="0" hidden="1">'Northern'!$D$35:$G$35</definedName>
    <definedName name="solver_rhs2" localSheetId="0" hidden="1">'Northern'!$J$25:$J$32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orageCost">'Northern'!$G$5</definedName>
    <definedName name="TotalCost">'Northern'!$J$36</definedName>
    <definedName name="UnitCost">'Northern'!$D$13:$G$20</definedName>
    <definedName name="UnitsProduced">'Northern'!$D$25:$G$32</definedName>
  </definedNames>
  <calcPr fullCalcOnLoad="1"/>
</workbook>
</file>

<file path=xl/sharedStrings.xml><?xml version="1.0" encoding="utf-8"?>
<sst xmlns="http://schemas.openxmlformats.org/spreadsheetml/2006/main" count="88" uniqueCount="51">
  <si>
    <t>UnitCost</t>
  </si>
  <si>
    <t>Range Name</t>
  </si>
  <si>
    <t>Cells</t>
  </si>
  <si>
    <t>Unit Cost</t>
  </si>
  <si>
    <t>TotalCost</t>
  </si>
  <si>
    <t>=</t>
  </si>
  <si>
    <t>Total Cost</t>
  </si>
  <si>
    <t>-</t>
  </si>
  <si>
    <t>Produced</t>
  </si>
  <si>
    <t>Northern Airplane Co. Production-Scheduling Problem</t>
  </si>
  <si>
    <t>Units Produced</t>
  </si>
  <si>
    <t>Month Installed</t>
  </si>
  <si>
    <t>1 (RT)</t>
  </si>
  <si>
    <t>1 (OT)</t>
  </si>
  <si>
    <t>2 (RT)</t>
  </si>
  <si>
    <t>2 (OT)</t>
  </si>
  <si>
    <t>3 (RT)</t>
  </si>
  <si>
    <t>3 (OT)</t>
  </si>
  <si>
    <t>4 (RT)</t>
  </si>
  <si>
    <t>4 (OT)</t>
  </si>
  <si>
    <t>Month</t>
  </si>
  <si>
    <t>Installed</t>
  </si>
  <si>
    <t>Scheduled  Installations</t>
  </si>
  <si>
    <t>Maximum</t>
  </si>
  <si>
    <t>Production</t>
  </si>
  <si>
    <t>MaxProduction</t>
  </si>
  <si>
    <t>ScheduledInstallations</t>
  </si>
  <si>
    <t>UnitsProduced</t>
  </si>
  <si>
    <t>($millions)</t>
  </si>
  <si>
    <t>Month 1</t>
  </si>
  <si>
    <t>Month 2</t>
  </si>
  <si>
    <t>Month 3</t>
  </si>
  <si>
    <t>Month 4</t>
  </si>
  <si>
    <t>Regular</t>
  </si>
  <si>
    <t>Time</t>
  </si>
  <si>
    <t>Overtime</t>
  </si>
  <si>
    <t>Production Cost</t>
  </si>
  <si>
    <t>Storage Cost</t>
  </si>
  <si>
    <t>($millions per month)</t>
  </si>
  <si>
    <t>ProductionCost</t>
  </si>
  <si>
    <t>D5:E8</t>
  </si>
  <si>
    <t>StorageCost</t>
  </si>
  <si>
    <t>G5</t>
  </si>
  <si>
    <t>D33:G33</t>
  </si>
  <si>
    <t>J25:J32</t>
  </si>
  <si>
    <t>H25:H32</t>
  </si>
  <si>
    <t>D35:G35</t>
  </si>
  <si>
    <t>J36</t>
  </si>
  <si>
    <t>D13:G20</t>
  </si>
  <si>
    <t>D25:G32</t>
  </si>
  <si>
    <t>&lt;=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</si>
</sst>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6" fillId="2" borderId="3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5" xfId="0" applyNumberFormat="1" applyFont="1" applyFill="1" applyBorder="1" applyAlignment="1">
      <alignment/>
    </xf>
    <xf numFmtId="0" fontId="6" fillId="2" borderId="6" xfId="0" applyNumberFormat="1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2" borderId="7" xfId="0" applyNumberFormat="1" applyFont="1" applyFill="1" applyBorder="1" applyAlignment="1">
      <alignment horizontal="left"/>
    </xf>
    <xf numFmtId="0" fontId="8" fillId="2" borderId="8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3" borderId="0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5" borderId="17" xfId="17" applyNumberFormat="1" applyFont="1" applyFill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0" fontId="6" fillId="3" borderId="13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0" fontId="6" fillId="3" borderId="16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9" customWidth="1"/>
    <col min="2" max="2" width="7.875" style="9" customWidth="1"/>
    <col min="3" max="3" width="10.375" style="9" customWidth="1"/>
    <col min="4" max="4" width="6.75390625" style="9" customWidth="1"/>
    <col min="5" max="5" width="9.375" style="9" customWidth="1"/>
    <col min="6" max="7" width="6.75390625" style="9" customWidth="1"/>
    <col min="8" max="8" width="8.25390625" style="9" bestFit="1" customWidth="1"/>
    <col min="9" max="9" width="3.125" style="9" customWidth="1"/>
    <col min="10" max="10" width="9.625" style="9" bestFit="1" customWidth="1"/>
    <col min="11" max="11" width="5.75390625" style="9" customWidth="1"/>
    <col min="12" max="12" width="19.875" style="9" bestFit="1" customWidth="1"/>
    <col min="13" max="13" width="8.25390625" style="9" bestFit="1" customWidth="1"/>
    <col min="14" max="16384" width="10.75390625" style="9" customWidth="1"/>
  </cols>
  <sheetData>
    <row r="1" spans="1:2" ht="18">
      <c r="A1" s="8" t="s">
        <v>9</v>
      </c>
      <c r="B1" s="8"/>
    </row>
    <row r="2" spans="3:10" ht="13.5" thickBot="1">
      <c r="C2" s="10"/>
      <c r="D2" s="11"/>
      <c r="E2" s="11"/>
      <c r="F2" s="11"/>
      <c r="G2" s="11"/>
      <c r="H2" s="10"/>
      <c r="I2" s="10"/>
      <c r="J2" s="10"/>
    </row>
    <row r="3" spans="2:13" ht="13.5" thickBot="1">
      <c r="B3" s="12" t="s">
        <v>36</v>
      </c>
      <c r="D3" s="10" t="s">
        <v>33</v>
      </c>
      <c r="E3" s="10"/>
      <c r="F3" s="10"/>
      <c r="G3" s="13" t="s">
        <v>37</v>
      </c>
      <c r="H3" s="10"/>
      <c r="I3" s="10"/>
      <c r="J3" s="10"/>
      <c r="L3" s="14" t="s">
        <v>1</v>
      </c>
      <c r="M3" s="15" t="s">
        <v>2</v>
      </c>
    </row>
    <row r="4" spans="2:13" ht="12.75">
      <c r="B4" s="12" t="s">
        <v>28</v>
      </c>
      <c r="C4" s="10"/>
      <c r="D4" s="10" t="s">
        <v>34</v>
      </c>
      <c r="E4" s="10" t="s">
        <v>35</v>
      </c>
      <c r="F4" s="10"/>
      <c r="G4" s="13" t="s">
        <v>38</v>
      </c>
      <c r="H4" s="10"/>
      <c r="I4" s="10"/>
      <c r="J4" s="10"/>
      <c r="L4" s="2" t="s">
        <v>21</v>
      </c>
      <c r="M4" s="3" t="s">
        <v>43</v>
      </c>
    </row>
    <row r="5" spans="3:13" ht="12.75">
      <c r="C5" s="9" t="s">
        <v>29</v>
      </c>
      <c r="D5" s="28">
        <v>1.08</v>
      </c>
      <c r="E5" s="28">
        <v>1.1</v>
      </c>
      <c r="G5" s="29">
        <v>0.015</v>
      </c>
      <c r="H5" s="10"/>
      <c r="I5" s="10"/>
      <c r="J5" s="10"/>
      <c r="L5" s="4" t="s">
        <v>25</v>
      </c>
      <c r="M5" s="5" t="s">
        <v>44</v>
      </c>
    </row>
    <row r="6" spans="3:13" ht="12.75">
      <c r="C6" s="9" t="s">
        <v>30</v>
      </c>
      <c r="D6" s="28">
        <v>1.11</v>
      </c>
      <c r="E6" s="28">
        <v>1.12</v>
      </c>
      <c r="H6" s="10"/>
      <c r="I6" s="10"/>
      <c r="J6" s="10"/>
      <c r="L6" s="4" t="s">
        <v>8</v>
      </c>
      <c r="M6" s="5" t="s">
        <v>45</v>
      </c>
    </row>
    <row r="7" spans="3:13" ht="12.75">
      <c r="C7" s="9" t="s">
        <v>31</v>
      </c>
      <c r="D7" s="28">
        <v>1.1</v>
      </c>
      <c r="E7" s="28">
        <v>1.11</v>
      </c>
      <c r="H7" s="10"/>
      <c r="I7" s="10"/>
      <c r="J7" s="10"/>
      <c r="L7" s="4" t="s">
        <v>39</v>
      </c>
      <c r="M7" s="5" t="s">
        <v>40</v>
      </c>
    </row>
    <row r="8" spans="3:13" ht="12.75">
      <c r="C8" s="9" t="s">
        <v>32</v>
      </c>
      <c r="D8" s="28">
        <v>1.13</v>
      </c>
      <c r="E8" s="28">
        <v>1.15</v>
      </c>
      <c r="H8" s="10"/>
      <c r="I8" s="10"/>
      <c r="J8" s="10"/>
      <c r="L8" s="4" t="s">
        <v>26</v>
      </c>
      <c r="M8" s="5" t="s">
        <v>46</v>
      </c>
    </row>
    <row r="9" spans="3:13" ht="12.75">
      <c r="C9" s="10"/>
      <c r="D9" s="11"/>
      <c r="E9" s="11"/>
      <c r="F9" s="11"/>
      <c r="G9" s="11"/>
      <c r="H9" s="10"/>
      <c r="I9" s="10"/>
      <c r="J9" s="10"/>
      <c r="L9" s="4" t="s">
        <v>41</v>
      </c>
      <c r="M9" s="5" t="s">
        <v>42</v>
      </c>
    </row>
    <row r="10" spans="3:13" ht="12.75">
      <c r="C10" s="10"/>
      <c r="D10" s="11"/>
      <c r="E10" s="11"/>
      <c r="F10" s="11"/>
      <c r="G10" s="11"/>
      <c r="H10" s="10"/>
      <c r="I10" s="10"/>
      <c r="J10" s="10"/>
      <c r="L10" s="4" t="s">
        <v>4</v>
      </c>
      <c r="M10" s="5" t="s">
        <v>47</v>
      </c>
    </row>
    <row r="11" spans="2:13" ht="12.75">
      <c r="B11" s="12" t="s">
        <v>3</v>
      </c>
      <c r="C11" s="10"/>
      <c r="D11" s="39" t="s">
        <v>11</v>
      </c>
      <c r="E11" s="39"/>
      <c r="F11" s="39"/>
      <c r="G11" s="39"/>
      <c r="H11" s="10"/>
      <c r="I11" s="10"/>
      <c r="J11" s="10"/>
      <c r="L11" s="4" t="s">
        <v>0</v>
      </c>
      <c r="M11" s="5" t="s">
        <v>48</v>
      </c>
    </row>
    <row r="12" spans="2:13" ht="13.5" thickBot="1">
      <c r="B12" s="16" t="s">
        <v>28</v>
      </c>
      <c r="D12" s="10">
        <v>1</v>
      </c>
      <c r="E12" s="10">
        <v>2</v>
      </c>
      <c r="F12" s="10">
        <v>3</v>
      </c>
      <c r="G12" s="10">
        <v>4</v>
      </c>
      <c r="H12" s="10"/>
      <c r="I12" s="10"/>
      <c r="J12" s="10"/>
      <c r="L12" s="6" t="s">
        <v>27</v>
      </c>
      <c r="M12" s="7" t="s">
        <v>49</v>
      </c>
    </row>
    <row r="13" spans="3:10" ht="12.75">
      <c r="C13" s="17" t="s">
        <v>12</v>
      </c>
      <c r="D13" s="19">
        <f>D5</f>
        <v>1.08</v>
      </c>
      <c r="E13" s="20">
        <f>D5+StorageCost</f>
        <v>1.095</v>
      </c>
      <c r="F13" s="20">
        <f>D5+2*StorageCost</f>
        <v>1.11</v>
      </c>
      <c r="G13" s="21">
        <f>D5+3*StorageCost</f>
        <v>1.125</v>
      </c>
      <c r="H13" s="10"/>
      <c r="I13" s="10"/>
      <c r="J13" s="10"/>
    </row>
    <row r="14" spans="3:10" ht="12.75">
      <c r="C14" s="17" t="s">
        <v>13</v>
      </c>
      <c r="D14" s="22">
        <f>E5</f>
        <v>1.1</v>
      </c>
      <c r="E14" s="23">
        <f>E5+StorageCost</f>
        <v>1.115</v>
      </c>
      <c r="F14" s="23">
        <f>E5+2*StorageCost</f>
        <v>1.1300000000000001</v>
      </c>
      <c r="G14" s="24">
        <f>E5+3*StorageCost</f>
        <v>1.145</v>
      </c>
      <c r="H14" s="10"/>
      <c r="I14" s="10"/>
      <c r="J14" s="10"/>
    </row>
    <row r="15" spans="3:10" ht="12.75">
      <c r="C15" s="17" t="s">
        <v>14</v>
      </c>
      <c r="D15" s="22" t="s">
        <v>7</v>
      </c>
      <c r="E15" s="23">
        <f>D6</f>
        <v>1.11</v>
      </c>
      <c r="F15" s="23">
        <f>D6+StorageCost</f>
        <v>1.125</v>
      </c>
      <c r="G15" s="24">
        <f>D6+2*StorageCost</f>
        <v>1.1400000000000001</v>
      </c>
      <c r="H15" s="10"/>
      <c r="I15" s="10"/>
      <c r="J15" s="10"/>
    </row>
    <row r="16" spans="2:10" ht="12.75">
      <c r="B16" s="9" t="s">
        <v>20</v>
      </c>
      <c r="C16" s="17" t="s">
        <v>15</v>
      </c>
      <c r="D16" s="22" t="s">
        <v>7</v>
      </c>
      <c r="E16" s="23">
        <f>E6</f>
        <v>1.12</v>
      </c>
      <c r="F16" s="23">
        <f>E6+StorageCost</f>
        <v>1.135</v>
      </c>
      <c r="G16" s="24">
        <f>E6+2*StorageCost</f>
        <v>1.1500000000000001</v>
      </c>
      <c r="H16" s="10"/>
      <c r="I16" s="10"/>
      <c r="J16" s="10"/>
    </row>
    <row r="17" spans="2:10" ht="12.75">
      <c r="B17" s="9" t="s">
        <v>8</v>
      </c>
      <c r="C17" s="17" t="s">
        <v>16</v>
      </c>
      <c r="D17" s="22" t="s">
        <v>7</v>
      </c>
      <c r="E17" s="23" t="s">
        <v>7</v>
      </c>
      <c r="F17" s="23">
        <f>D7</f>
        <v>1.1</v>
      </c>
      <c r="G17" s="24">
        <f>D7+StorageCost</f>
        <v>1.115</v>
      </c>
      <c r="H17" s="10"/>
      <c r="I17" s="10"/>
      <c r="J17" s="10"/>
    </row>
    <row r="18" spans="3:10" ht="12.75">
      <c r="C18" s="17" t="s">
        <v>17</v>
      </c>
      <c r="D18" s="22" t="s">
        <v>7</v>
      </c>
      <c r="E18" s="23" t="s">
        <v>7</v>
      </c>
      <c r="F18" s="23">
        <f>E7</f>
        <v>1.11</v>
      </c>
      <c r="G18" s="24">
        <f>E7+StorageCost</f>
        <v>1.125</v>
      </c>
      <c r="H18" s="10"/>
      <c r="I18" s="10"/>
      <c r="J18" s="10"/>
    </row>
    <row r="19" spans="3:10" ht="12.75">
      <c r="C19" s="17" t="s">
        <v>18</v>
      </c>
      <c r="D19" s="22" t="s">
        <v>7</v>
      </c>
      <c r="E19" s="23" t="s">
        <v>7</v>
      </c>
      <c r="F19" s="23" t="s">
        <v>7</v>
      </c>
      <c r="G19" s="24">
        <f>D8</f>
        <v>1.13</v>
      </c>
      <c r="H19" s="10"/>
      <c r="I19" s="10"/>
      <c r="J19" s="10"/>
    </row>
    <row r="20" spans="3:10" ht="12.75">
      <c r="C20" s="17" t="s">
        <v>19</v>
      </c>
      <c r="D20" s="25" t="s">
        <v>7</v>
      </c>
      <c r="E20" s="26" t="s">
        <v>7</v>
      </c>
      <c r="F20" s="26" t="s">
        <v>7</v>
      </c>
      <c r="G20" s="27">
        <f>E8</f>
        <v>1.15</v>
      </c>
      <c r="H20" s="10"/>
      <c r="I20" s="10"/>
      <c r="J20" s="10"/>
    </row>
    <row r="21" spans="3:10" ht="12.75">
      <c r="C21" s="10"/>
      <c r="D21" s="10"/>
      <c r="E21" s="10"/>
      <c r="F21" s="10"/>
      <c r="G21" s="10"/>
      <c r="H21" s="10"/>
      <c r="I21" s="10"/>
      <c r="J21" s="10"/>
    </row>
    <row r="22" spans="3:10" ht="12.75">
      <c r="C22" s="10"/>
      <c r="D22" s="11"/>
      <c r="E22" s="11"/>
      <c r="F22" s="11"/>
      <c r="G22" s="11"/>
      <c r="H22" s="10"/>
      <c r="I22" s="10"/>
      <c r="J22" s="10"/>
    </row>
    <row r="23" spans="3:10" ht="12.75">
      <c r="C23" s="16"/>
      <c r="D23" s="39" t="s">
        <v>11</v>
      </c>
      <c r="E23" s="39"/>
      <c r="F23" s="39"/>
      <c r="G23" s="39"/>
      <c r="H23" s="10"/>
      <c r="I23" s="10"/>
      <c r="J23" s="10" t="s">
        <v>23</v>
      </c>
    </row>
    <row r="24" spans="2:10" ht="12.75">
      <c r="B24" s="16" t="s">
        <v>10</v>
      </c>
      <c r="D24" s="10">
        <v>1</v>
      </c>
      <c r="E24" s="10">
        <v>2</v>
      </c>
      <c r="F24" s="10">
        <v>3</v>
      </c>
      <c r="G24" s="10">
        <v>4</v>
      </c>
      <c r="H24" s="10" t="s">
        <v>8</v>
      </c>
      <c r="I24" s="10"/>
      <c r="J24" s="10" t="s">
        <v>24</v>
      </c>
    </row>
    <row r="25" spans="3:10" ht="12.75">
      <c r="C25" s="17" t="s">
        <v>12</v>
      </c>
      <c r="D25" s="31">
        <v>10</v>
      </c>
      <c r="E25" s="32">
        <v>5</v>
      </c>
      <c r="F25" s="32">
        <v>0</v>
      </c>
      <c r="G25" s="33">
        <v>4.9999999994428395</v>
      </c>
      <c r="H25" s="10">
        <f>SUM(D25:G25)</f>
        <v>19.99999999944284</v>
      </c>
      <c r="I25" s="10" t="s">
        <v>50</v>
      </c>
      <c r="J25" s="29">
        <v>20</v>
      </c>
    </row>
    <row r="26" spans="3:10" ht="12.75">
      <c r="C26" s="17" t="s">
        <v>13</v>
      </c>
      <c r="D26" s="34">
        <v>0</v>
      </c>
      <c r="E26" s="18">
        <v>0</v>
      </c>
      <c r="F26" s="18">
        <v>0</v>
      </c>
      <c r="G26" s="35">
        <v>0</v>
      </c>
      <c r="H26" s="10">
        <f aca="true" t="shared" si="0" ref="H26:H32">SUM(D26:G26)</f>
        <v>0</v>
      </c>
      <c r="I26" s="10" t="s">
        <v>50</v>
      </c>
      <c r="J26" s="29">
        <v>10</v>
      </c>
    </row>
    <row r="27" spans="3:10" ht="12.75">
      <c r="C27" s="17" t="s">
        <v>14</v>
      </c>
      <c r="D27" s="34">
        <v>0</v>
      </c>
      <c r="E27" s="18">
        <v>10</v>
      </c>
      <c r="F27" s="18">
        <v>0</v>
      </c>
      <c r="G27" s="35">
        <v>0</v>
      </c>
      <c r="H27" s="10">
        <f t="shared" si="0"/>
        <v>10</v>
      </c>
      <c r="I27" s="10" t="s">
        <v>50</v>
      </c>
      <c r="J27" s="29">
        <v>30</v>
      </c>
    </row>
    <row r="28" spans="2:10" ht="12.75">
      <c r="B28" s="9" t="s">
        <v>20</v>
      </c>
      <c r="C28" s="17" t="s">
        <v>15</v>
      </c>
      <c r="D28" s="34">
        <v>0</v>
      </c>
      <c r="E28" s="18">
        <v>0</v>
      </c>
      <c r="F28" s="18">
        <v>0</v>
      </c>
      <c r="G28" s="35">
        <v>0</v>
      </c>
      <c r="H28" s="10">
        <f t="shared" si="0"/>
        <v>0</v>
      </c>
      <c r="I28" s="10" t="s">
        <v>50</v>
      </c>
      <c r="J28" s="29">
        <v>15</v>
      </c>
    </row>
    <row r="29" spans="2:10" ht="12.75">
      <c r="B29" s="9" t="s">
        <v>8</v>
      </c>
      <c r="C29" s="17" t="s">
        <v>16</v>
      </c>
      <c r="D29" s="34">
        <v>0</v>
      </c>
      <c r="E29" s="18">
        <v>0</v>
      </c>
      <c r="F29" s="18">
        <v>24.999999999939647</v>
      </c>
      <c r="G29" s="35">
        <v>0</v>
      </c>
      <c r="H29" s="10">
        <f t="shared" si="0"/>
        <v>24.999999999939647</v>
      </c>
      <c r="I29" s="10" t="s">
        <v>50</v>
      </c>
      <c r="J29" s="29">
        <v>25</v>
      </c>
    </row>
    <row r="30" spans="3:10" ht="12.75">
      <c r="C30" s="17" t="s">
        <v>17</v>
      </c>
      <c r="D30" s="34">
        <v>0</v>
      </c>
      <c r="E30" s="18">
        <v>0</v>
      </c>
      <c r="F30" s="18">
        <v>0</v>
      </c>
      <c r="G30" s="35">
        <v>10.000000000017764</v>
      </c>
      <c r="H30" s="10">
        <f t="shared" si="0"/>
        <v>10.000000000017764</v>
      </c>
      <c r="I30" s="10" t="s">
        <v>50</v>
      </c>
      <c r="J30" s="29">
        <v>10</v>
      </c>
    </row>
    <row r="31" spans="3:10" ht="12.75">
      <c r="C31" s="17" t="s">
        <v>18</v>
      </c>
      <c r="D31" s="34">
        <v>0</v>
      </c>
      <c r="E31" s="18">
        <v>0</v>
      </c>
      <c r="F31" s="18">
        <v>0</v>
      </c>
      <c r="G31" s="35">
        <v>5</v>
      </c>
      <c r="H31" s="10">
        <f t="shared" si="0"/>
        <v>5</v>
      </c>
      <c r="I31" s="10" t="s">
        <v>50</v>
      </c>
      <c r="J31" s="29">
        <v>5</v>
      </c>
    </row>
    <row r="32" spans="3:10" ht="12.75">
      <c r="C32" s="17" t="s">
        <v>19</v>
      </c>
      <c r="D32" s="36">
        <v>0</v>
      </c>
      <c r="E32" s="37">
        <v>0</v>
      </c>
      <c r="F32" s="37">
        <v>0</v>
      </c>
      <c r="G32" s="38">
        <v>0</v>
      </c>
      <c r="H32" s="10">
        <f t="shared" si="0"/>
        <v>0</v>
      </c>
      <c r="I32" s="10" t="s">
        <v>50</v>
      </c>
      <c r="J32" s="29">
        <v>10</v>
      </c>
    </row>
    <row r="33" spans="3:9" ht="12.75">
      <c r="C33" s="17" t="s">
        <v>21</v>
      </c>
      <c r="D33" s="10">
        <f>SUM(D25:D32)</f>
        <v>10</v>
      </c>
      <c r="E33" s="10">
        <f>SUM(E25:E32)</f>
        <v>15</v>
      </c>
      <c r="F33" s="10">
        <f>SUM(F25:F32)</f>
        <v>24.999999999939647</v>
      </c>
      <c r="G33" s="10">
        <f>SUM(G25:G32)</f>
        <v>19.999999999460602</v>
      </c>
      <c r="I33" s="10"/>
    </row>
    <row r="34" spans="3:10" ht="12.75">
      <c r="C34" s="10"/>
      <c r="D34" s="10" t="s">
        <v>5</v>
      </c>
      <c r="E34" s="10" t="s">
        <v>5</v>
      </c>
      <c r="F34" s="10" t="s">
        <v>5</v>
      </c>
      <c r="G34" s="10" t="s">
        <v>5</v>
      </c>
      <c r="H34" s="10"/>
      <c r="I34" s="10"/>
      <c r="J34" s="10" t="s">
        <v>6</v>
      </c>
    </row>
    <row r="35" spans="3:10" ht="13.5" thickBot="1">
      <c r="C35" s="17" t="s">
        <v>22</v>
      </c>
      <c r="D35" s="29">
        <v>10</v>
      </c>
      <c r="E35" s="29">
        <v>15</v>
      </c>
      <c r="F35" s="29">
        <v>25</v>
      </c>
      <c r="G35" s="29">
        <v>20</v>
      </c>
      <c r="H35" s="10"/>
      <c r="I35" s="10"/>
      <c r="J35" s="9" t="s">
        <v>28</v>
      </c>
    </row>
    <row r="36" ht="13.5" thickBot="1">
      <c r="J36" s="30">
        <f>SUMPRODUCT(UnitCost,UnitsProduced)</f>
        <v>77.3999999993268</v>
      </c>
    </row>
  </sheetData>
  <mergeCells count="2">
    <mergeCell ref="D11:G11"/>
    <mergeCell ref="D23:G23"/>
  </mergeCells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2006-10-27T07:50:25Z</dcterms:modified>
  <cp:category/>
  <cp:version/>
  <cp:contentType/>
  <cp:contentStatus/>
</cp:coreProperties>
</file>